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<sst xmlns="http://schemas.openxmlformats.org/spreadsheetml/2006/main" count="64" uniqueCount="64">
  <si>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</si>
  <si>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</si>
  <si>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</si>
  <si>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</si>
  <si>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</si>
  <si>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</si>
  <si>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</si>
  <si>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</si>
  <si>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>ΣΤΟΧΟΣ ΕΠΙΣΤΡΟΦΩΝ ΠΡΟΥΠΟΛΟΓΙΣΜΟΥ  (*)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</si>
  <si>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</si>
  <si>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</si>
  <si>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</si>
  <si>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</si>
  <si>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</si>
  <si>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</si>
  <si>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</si>
  <si>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</si>
  <si>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</si>
  <si>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</si>
  <si>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</si>
  <si>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</si>
  <si>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</si>
  <si>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</si>
  <si>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</si>
  <si>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</si>
  <si>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</si>
  <si>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</si>
  <si>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</si>
  <si>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</si>
  <si>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</si>
  <si>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</si>
  <si>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</si>
  <si>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</si>
  <si>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</si>
  <si>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</si>
  <si>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</si>
  <si>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</si>
  <si>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</si>
  <si>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</si>
  <si>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</si>
  <si>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</si>
  <si>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</si>
  <si>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</si>
  <si>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</si>
  <si>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</si>
  <si>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</si>
  <si>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</si>
  <si>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</si>
  <si>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</si>
  <si>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</si>
  <si>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</si>
  <si>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</si>
  <si>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</si>
  <si>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</si>
  <si>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ΕΥΑΝΘΙΑ ΧΑΤΖΗΠΑΝΑΓΙΩΤΟΥ</t>
  </si>
  <si>
    <t>α/α</t>
  </si>
  <si>
    <t>ΝΙΚΟΣ ΓΙΟΒΑΝΙΔΗΣ</t>
  </si>
  <si>
    <t xml:space="preserve">ΕΠΙΣΤΡΟΦΕΣ                    (**)                        </t>
  </si>
  <si>
    <t xml:space="preserve">ΑΠΟΚΛΙΣΗ ΣΤΟΧΟΥ ΕΣΟΔΩΝ                          (%)              </t>
  </si>
  <si>
    <t xml:space="preserve">ΑΠΟΚΛΙΣΗ ΣΤΟΧΟΥ ΕΠΙΣΤΡΟΦΩΝ            (%)                     </t>
  </si>
  <si>
    <t xml:space="preserve"> τα οποία προέρχονται από έκτακτη χρηματοδότηση και δεν λειτουργούν ως αφαιρετικά των εσόδων.</t>
  </si>
  <si>
    <t>ΠΙΝΑΚΑΣ 3</t>
  </si>
  <si>
    <t>Ημερομηνία άντλησης δεδομένων : 03/11/2016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</si>
  <si>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(477 εκατ.ευρώ),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</si>
</sst>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zoomScalePageLayoutView="0" workbookViewId="0" topLeftCell="A25">
      <selection activeCell="D35" sqref="D35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51</v>
      </c>
      <c r="K2" s="3"/>
      <c r="L2" s="4"/>
    </row>
    <row r="3" spans="3:12" ht="14.25" customHeight="1">
      <c r="C3" s="1" t="s">
        <v>47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48</v>
      </c>
      <c r="F4" s="73" t="s">
        <v>61</v>
      </c>
      <c r="G4" s="73"/>
      <c r="H4" s="73"/>
      <c r="I4" s="73"/>
      <c r="J4" s="74" t="s">
        <v>62</v>
      </c>
      <c r="K4" s="75"/>
      <c r="L4" s="75"/>
    </row>
    <row r="5" spans="3:12" ht="14.25" customHeight="1">
      <c r="C5" s="1" t="s">
        <v>3</v>
      </c>
      <c r="D5" s="5"/>
      <c r="E5" s="69" t="s">
        <v>4</v>
      </c>
      <c r="F5" s="70"/>
      <c r="G5" s="70"/>
      <c r="H5" s="70"/>
      <c r="I5" s="70"/>
      <c r="J5" s="70"/>
      <c r="K5" s="4"/>
      <c r="L5" s="7"/>
    </row>
    <row r="6" spans="4:12" ht="14.25" customHeight="1">
      <c r="D6" s="5"/>
      <c r="E6" s="69"/>
      <c r="F6" s="70"/>
      <c r="G6" s="70"/>
      <c r="H6" s="70"/>
      <c r="I6" s="70"/>
      <c r="J6" s="70"/>
      <c r="K6" s="4"/>
      <c r="L6" s="7"/>
    </row>
    <row r="7" spans="3:12" ht="14.25" customHeight="1">
      <c r="C7" s="1"/>
      <c r="D7" s="5"/>
      <c r="E7" s="69"/>
      <c r="F7" s="70"/>
      <c r="G7" s="70"/>
      <c r="H7" s="70"/>
      <c r="I7" s="70"/>
      <c r="J7" s="70"/>
      <c r="K7" s="4"/>
      <c r="L7" s="7"/>
    </row>
    <row r="8" spans="3:12" ht="4.5" customHeight="1">
      <c r="C8" s="8"/>
      <c r="E8" s="70"/>
      <c r="F8" s="70"/>
      <c r="G8" s="70"/>
      <c r="H8" s="70"/>
      <c r="I8" s="70"/>
      <c r="J8" s="70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1" t="s">
        <v>49</v>
      </c>
      <c r="F10" s="71"/>
      <c r="G10" s="71"/>
      <c r="H10" s="71"/>
      <c r="I10" s="71"/>
      <c r="J10" s="71"/>
      <c r="K10" s="11"/>
      <c r="L10" s="12"/>
    </row>
    <row r="11" spans="5:12" ht="15.75">
      <c r="E11" s="10"/>
      <c r="F11" s="9"/>
      <c r="K11" s="72" t="s">
        <v>50</v>
      </c>
      <c r="L11" s="72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58</v>
      </c>
      <c r="G13" s="13" t="s">
        <v>57</v>
      </c>
      <c r="H13" s="14" t="s">
        <v>8</v>
      </c>
      <c r="I13" s="16" t="s">
        <v>59</v>
      </c>
      <c r="J13" s="13" t="s">
        <v>9</v>
      </c>
      <c r="K13" s="14" t="s">
        <v>10</v>
      </c>
      <c r="L13" s="16" t="s">
        <v>11</v>
      </c>
    </row>
    <row r="14" spans="3:12" s="17" customFormat="1" ht="21" customHeight="1" thickBot="1">
      <c r="C14" s="13"/>
      <c r="D14" s="18" t="s">
        <v>12</v>
      </c>
      <c r="E14" s="19" t="s">
        <v>13</v>
      </c>
      <c r="F14" s="20" t="s">
        <v>14</v>
      </c>
      <c r="G14" s="18" t="s">
        <v>15</v>
      </c>
      <c r="H14" s="21" t="s">
        <v>16</v>
      </c>
      <c r="I14" s="20" t="s">
        <v>17</v>
      </c>
      <c r="J14" s="18" t="s">
        <v>18</v>
      </c>
      <c r="K14" s="21" t="s">
        <v>19</v>
      </c>
      <c r="L14" s="22" t="s">
        <v>20</v>
      </c>
    </row>
    <row r="15" spans="2:12" s="23" customFormat="1" ht="18" customHeight="1">
      <c r="B15" s="23">
        <v>1</v>
      </c>
      <c r="C15" s="24" t="s">
        <v>21</v>
      </c>
      <c r="D15" s="57">
        <v>3906</v>
      </c>
      <c r="E15" s="58">
        <v>4007</v>
      </c>
      <c r="F15" s="59">
        <f>(D15-E15)/E15</f>
        <v>-0.025205889693037185</v>
      </c>
      <c r="G15" s="57">
        <v>296</v>
      </c>
      <c r="H15" s="61">
        <v>346</v>
      </c>
      <c r="I15" s="59">
        <f>(G15-H15)/H15</f>
        <v>-0.14450867052023122</v>
      </c>
      <c r="J15" s="57">
        <f>D15-G15</f>
        <v>3610</v>
      </c>
      <c r="K15" s="58">
        <f>E15-H15</f>
        <v>3661</v>
      </c>
      <c r="L15" s="59">
        <f>(J15-K15)/K15</f>
        <v>-0.013930620049166894</v>
      </c>
    </row>
    <row r="16" spans="2:12" s="23" customFormat="1" ht="18" customHeight="1">
      <c r="B16" s="23">
        <v>2</v>
      </c>
      <c r="C16" s="28" t="s">
        <v>22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23</v>
      </c>
      <c r="D17" s="56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2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24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25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2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26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27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2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28</v>
      </c>
      <c r="D25" s="27">
        <v>3392</v>
      </c>
      <c r="E25" s="29">
        <v>2869</v>
      </c>
      <c r="F25" s="26">
        <f>(D25-E25)/E25</f>
        <v>0.1822934820494946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3164</v>
      </c>
      <c r="K25" s="25">
        <f t="shared" si="0"/>
        <v>2707</v>
      </c>
      <c r="L25" s="26">
        <f>(J25-K25)/K25</f>
        <v>0.16882157369782047</v>
      </c>
    </row>
    <row r="26" spans="2:12" s="31" customFormat="1" ht="18" customHeight="1">
      <c r="B26" s="31">
        <v>5</v>
      </c>
      <c r="C26" s="32" t="s">
        <v>29</v>
      </c>
      <c r="D26" s="33">
        <f>D23+D25</f>
        <v>18397</v>
      </c>
      <c r="E26" s="35">
        <f>E23+E25</f>
        <v>17567</v>
      </c>
      <c r="F26" s="34">
        <f>(D26-E26)/E26</f>
        <v>0.047247680309671546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17191</v>
      </c>
      <c r="K26" s="52">
        <f t="shared" si="0"/>
        <v>16489</v>
      </c>
      <c r="L26" s="34">
        <f>(J26-K26)/K26</f>
        <v>0.04257383710352356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30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31</v>
      </c>
      <c r="D29" s="33">
        <f>D28+D26</f>
        <v>22430</v>
      </c>
      <c r="E29" s="35">
        <f>E26+E28</f>
        <v>21475</v>
      </c>
      <c r="F29" s="34">
        <f>(D29-E29)/E29</f>
        <v>0.04447031431897555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20958</v>
      </c>
      <c r="K29" s="52">
        <f t="shared" si="0"/>
        <v>20183</v>
      </c>
      <c r="L29" s="34">
        <f>(J29-K29)/K29</f>
        <v>0.0383986523311698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32</v>
      </c>
      <c r="D31" s="27">
        <v>5237</v>
      </c>
      <c r="E31" s="29">
        <v>5575</v>
      </c>
      <c r="F31" s="26">
        <f>(D31-E31)/E31</f>
        <v>-0.06062780269058296</v>
      </c>
      <c r="G31" s="27">
        <f>388-139</f>
        <v>249</v>
      </c>
      <c r="H31" s="29">
        <v>208</v>
      </c>
      <c r="I31" s="26">
        <f>(G31-H31)/H31</f>
        <v>0.1971153846153846</v>
      </c>
      <c r="J31" s="30">
        <f>D31-G31</f>
        <v>4988</v>
      </c>
      <c r="K31" s="25">
        <f t="shared" si="0"/>
        <v>5367</v>
      </c>
      <c r="L31" s="26">
        <f>(J31-K31)/K31</f>
        <v>-0.07061673188000746</v>
      </c>
    </row>
    <row r="32" spans="2:12" s="23" customFormat="1" ht="18" customHeight="1">
      <c r="B32" s="23">
        <v>7</v>
      </c>
      <c r="C32" s="32" t="s">
        <v>33</v>
      </c>
      <c r="D32" s="33">
        <f>D29+D31</f>
        <v>27667</v>
      </c>
      <c r="E32" s="35">
        <f>E29+E31</f>
        <v>27050</v>
      </c>
      <c r="F32" s="34">
        <f>(D32-E32)/E32</f>
        <v>0.022809611829944548</v>
      </c>
      <c r="G32" s="33">
        <f>G29+G31</f>
        <v>1721</v>
      </c>
      <c r="H32" s="35">
        <f>SUM(H29:H31)</f>
        <v>1500</v>
      </c>
      <c r="I32" s="34">
        <f>(G32-H32)/H32</f>
        <v>0.14733333333333334</v>
      </c>
      <c r="J32" s="36">
        <f>J29+J31</f>
        <v>25946</v>
      </c>
      <c r="K32" s="52">
        <f t="shared" si="0"/>
        <v>25550</v>
      </c>
      <c r="L32" s="34">
        <f>(J32-K32)/K32</f>
        <v>0.015499021526418787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34</v>
      </c>
      <c r="D34" s="27">
        <v>4131</v>
      </c>
      <c r="E34" s="29">
        <v>4178</v>
      </c>
      <c r="F34" s="26">
        <f>(D34-E34)/E34</f>
        <v>-0.011249401627573001</v>
      </c>
      <c r="G34" s="27">
        <f>278-92</f>
        <v>186</v>
      </c>
      <c r="H34" s="29">
        <v>309</v>
      </c>
      <c r="I34" s="26">
        <f>(G34-H34)/H34</f>
        <v>-0.39805825242718446</v>
      </c>
      <c r="J34" s="30">
        <f>D34-G34</f>
        <v>3945</v>
      </c>
      <c r="K34" s="25">
        <f t="shared" si="0"/>
        <v>3869</v>
      </c>
      <c r="L34" s="26">
        <f>(J34-K34)/K34</f>
        <v>0.019643318686999225</v>
      </c>
    </row>
    <row r="35" spans="2:12" s="23" customFormat="1" ht="18" customHeight="1">
      <c r="B35" s="23">
        <v>8</v>
      </c>
      <c r="C35" s="32" t="s">
        <v>35</v>
      </c>
      <c r="D35" s="33">
        <f>D32+D34</f>
        <v>31798</v>
      </c>
      <c r="E35" s="35">
        <f>E32+E34</f>
        <v>31228</v>
      </c>
      <c r="F35" s="34">
        <f>(D35-E35)/E35</f>
        <v>0.01825285000640451</v>
      </c>
      <c r="G35" s="33">
        <f>G32+G34</f>
        <v>1907</v>
      </c>
      <c r="H35" s="35">
        <f>SUM(H32:H34)</f>
        <v>1809</v>
      </c>
      <c r="I35" s="34">
        <f>(G35-H35)/H35</f>
        <v>0.054173576561636266</v>
      </c>
      <c r="J35" s="36">
        <f>D35-G35</f>
        <v>29891</v>
      </c>
      <c r="K35" s="52">
        <f t="shared" si="0"/>
        <v>29419</v>
      </c>
      <c r="L35" s="34">
        <f>(J35-K35)/K35</f>
        <v>0.01604405316292192</v>
      </c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36</v>
      </c>
      <c r="D37" s="27">
        <v>5600</v>
      </c>
      <c r="E37" s="29">
        <v>4703</v>
      </c>
      <c r="F37" s="26">
        <f>(D37-E37)/E37</f>
        <v>0.1907293217095471</v>
      </c>
      <c r="G37" s="27">
        <f>327-85</f>
        <v>242</v>
      </c>
      <c r="H37" s="29">
        <v>358</v>
      </c>
      <c r="I37" s="26">
        <f>(G37-H37)/H37</f>
        <v>-0.3240223463687151</v>
      </c>
      <c r="J37" s="30">
        <f>D37-G37</f>
        <v>5358</v>
      </c>
      <c r="K37" s="25">
        <f t="shared" si="0"/>
        <v>4345</v>
      </c>
      <c r="L37" s="26">
        <f>(J37-K37)/K37</f>
        <v>0.2331415420023015</v>
      </c>
    </row>
    <row r="38" spans="2:12" s="23" customFormat="1" ht="18" customHeight="1">
      <c r="B38" s="23">
        <v>9</v>
      </c>
      <c r="C38" s="32" t="s">
        <v>37</v>
      </c>
      <c r="D38" s="33">
        <f>D35+D37</f>
        <v>37398</v>
      </c>
      <c r="E38" s="35">
        <f>E35+E37</f>
        <v>35931</v>
      </c>
      <c r="F38" s="34">
        <f>(D38-E38)/E38</f>
        <v>0.04082825415379477</v>
      </c>
      <c r="G38" s="33">
        <f>G35+G37</f>
        <v>2149</v>
      </c>
      <c r="H38" s="35">
        <f>SUM(H35:H37)</f>
        <v>2167</v>
      </c>
      <c r="I38" s="34">
        <f>(G38-H38)/H38</f>
        <v>-0.008306414397784956</v>
      </c>
      <c r="J38" s="36">
        <f>D38-G38</f>
        <v>35249</v>
      </c>
      <c r="K38" s="52">
        <f t="shared" si="0"/>
        <v>33764</v>
      </c>
      <c r="L38" s="34">
        <f>(J38-K38)/K38</f>
        <v>0.043981755716147375</v>
      </c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38</v>
      </c>
      <c r="D40" s="27">
        <v>5010</v>
      </c>
      <c r="E40" s="29">
        <v>4271</v>
      </c>
      <c r="F40" s="26">
        <f>(D40-E40)/E40</f>
        <v>0.173027394052915</v>
      </c>
      <c r="G40" s="27">
        <f>429-161</f>
        <v>268</v>
      </c>
      <c r="H40" s="29">
        <v>364</v>
      </c>
      <c r="I40" s="26">
        <f>(G40-H40)/H40</f>
        <v>-0.26373626373626374</v>
      </c>
      <c r="J40" s="30">
        <f>D40-G40</f>
        <v>4742</v>
      </c>
      <c r="K40" s="25">
        <f t="shared" si="0"/>
        <v>3907</v>
      </c>
      <c r="L40" s="26">
        <f>(J40-K40)/K40</f>
        <v>0.21371896595853596</v>
      </c>
    </row>
    <row r="41" spans="2:12" s="23" customFormat="1" ht="18" customHeight="1">
      <c r="B41" s="23">
        <v>10</v>
      </c>
      <c r="C41" s="32" t="s">
        <v>39</v>
      </c>
      <c r="D41" s="33">
        <f>D38+D40</f>
        <v>42408</v>
      </c>
      <c r="E41" s="35">
        <f>E38+E40</f>
        <v>40202</v>
      </c>
      <c r="F41" s="34">
        <f>(D41-E41)/E41</f>
        <v>0.05487289189592558</v>
      </c>
      <c r="G41" s="33">
        <f>G38+G40</f>
        <v>2417</v>
      </c>
      <c r="H41" s="35">
        <f>SUM(H38:H40)</f>
        <v>2531</v>
      </c>
      <c r="I41" s="34">
        <f>(G41-H41)/H41</f>
        <v>-0.0450414855788226</v>
      </c>
      <c r="J41" s="36">
        <f>D41-G41</f>
        <v>39991</v>
      </c>
      <c r="K41" s="52">
        <f t="shared" si="0"/>
        <v>37671</v>
      </c>
      <c r="L41" s="34">
        <f>(J41-K41)/K41</f>
        <v>0.061585835257890686</v>
      </c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40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41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2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42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43</v>
      </c>
      <c r="D47" s="44"/>
      <c r="E47" s="45">
        <f>E44+E46</f>
        <v>52375</v>
      </c>
      <c r="F47" s="60"/>
      <c r="G47" s="44"/>
      <c r="H47" s="45">
        <f>SUM(H44:H46)</f>
        <v>3268</v>
      </c>
      <c r="I47" s="60"/>
      <c r="J47" s="46"/>
      <c r="K47" s="53">
        <f t="shared" si="0"/>
        <v>49107</v>
      </c>
      <c r="L47" s="60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3" ht="15">
      <c r="C49" s="62" t="s">
        <v>44</v>
      </c>
      <c r="D49" s="63"/>
      <c r="E49" s="63"/>
      <c r="F49" s="63"/>
      <c r="G49" s="63"/>
      <c r="H49" s="63"/>
      <c r="I49" s="63"/>
      <c r="J49" s="64"/>
      <c r="K49" s="64"/>
      <c r="L49" s="63"/>
      <c r="M49" s="65"/>
    </row>
    <row r="50" spans="3:13" ht="15">
      <c r="C50" s="66" t="s">
        <v>63</v>
      </c>
      <c r="D50" s="66"/>
      <c r="E50" s="66"/>
      <c r="F50" s="66"/>
      <c r="G50" s="66"/>
      <c r="H50" s="66"/>
      <c r="I50" s="66"/>
      <c r="J50" s="67"/>
      <c r="K50" s="67"/>
      <c r="L50" s="66"/>
      <c r="M50" s="65"/>
    </row>
    <row r="51" spans="3:13" ht="15">
      <c r="C51" s="66" t="s">
        <v>60</v>
      </c>
      <c r="D51" s="66"/>
      <c r="E51" s="66"/>
      <c r="F51" s="66"/>
      <c r="G51" s="66"/>
      <c r="H51" s="66"/>
      <c r="I51" s="66"/>
      <c r="J51" s="67"/>
      <c r="K51" s="67"/>
      <c r="L51" s="66"/>
      <c r="M51" s="65"/>
    </row>
    <row r="52" spans="3:12" ht="15">
      <c r="C52" s="51"/>
      <c r="D52" s="51"/>
      <c r="E52" s="51"/>
      <c r="F52" s="51"/>
      <c r="G52" s="51"/>
      <c r="H52" s="51"/>
      <c r="I52" s="51"/>
      <c r="J52" s="3"/>
      <c r="K52" s="3"/>
      <c r="L52" s="51"/>
    </row>
    <row r="53" spans="3:12" ht="15">
      <c r="C53" s="51"/>
      <c r="D53" s="68" t="s">
        <v>52</v>
      </c>
      <c r="E53" s="68"/>
      <c r="F53" s="68"/>
      <c r="G53" s="68" t="s">
        <v>45</v>
      </c>
      <c r="H53" s="68"/>
      <c r="I53" s="68"/>
      <c r="J53" s="68" t="s">
        <v>46</v>
      </c>
      <c r="K53" s="68"/>
      <c r="L53" s="68"/>
    </row>
    <row r="54" spans="3:12" ht="15">
      <c r="C54" s="51"/>
      <c r="D54" s="51"/>
      <c r="E54" s="51"/>
      <c r="F54" s="51"/>
      <c r="G54" s="51"/>
      <c r="H54" s="54" t="s">
        <v>55</v>
      </c>
      <c r="I54" s="51"/>
      <c r="J54" s="3"/>
      <c r="K54" s="54"/>
      <c r="L54" s="51"/>
    </row>
    <row r="55" spans="3:12" ht="15">
      <c r="C55" s="51"/>
      <c r="D55" s="51"/>
      <c r="E55" s="51"/>
      <c r="F55" s="51"/>
      <c r="G55" s="51"/>
      <c r="H55" s="51"/>
      <c r="I55" s="51"/>
      <c r="J55" s="3"/>
      <c r="K55" s="3"/>
      <c r="L55" s="51"/>
    </row>
    <row r="56" spans="3:12" ht="15">
      <c r="C56" s="51"/>
      <c r="D56" s="68" t="s">
        <v>53</v>
      </c>
      <c r="E56" s="68"/>
      <c r="F56" s="68"/>
      <c r="G56" s="68" t="s">
        <v>56</v>
      </c>
      <c r="H56" s="68"/>
      <c r="I56" s="68"/>
      <c r="J56" s="68" t="s">
        <v>54</v>
      </c>
      <c r="K56" s="68"/>
      <c r="L56" s="68"/>
    </row>
    <row r="63" ht="15">
      <c r="C63" s="55"/>
    </row>
    <row r="64" ht="15">
      <c r="C64" s="55"/>
    </row>
  </sheetData>
  <sheetProtection/>
  <mergeCells count="11">
    <mergeCell ref="F4:I4"/>
    <mergeCell ref="J4:L4"/>
    <mergeCell ref="D56:F56"/>
    <mergeCell ref="G56:I56"/>
    <mergeCell ref="J56:L56"/>
    <mergeCell ref="E5:J8"/>
    <mergeCell ref="E10:J10"/>
    <mergeCell ref="D53:F53"/>
    <mergeCell ref="G53:I53"/>
    <mergeCell ref="J53:L53"/>
    <mergeCell ref="K11:L11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spyros5</cp:lastModifiedBy>
  <cp:lastPrinted>2016-11-02T07:27:55Z</cp:lastPrinted>
  <dcterms:created xsi:type="dcterms:W3CDTF">2015-01-08T06:57:15Z</dcterms:created>
  <dcterms:modified xsi:type="dcterms:W3CDTF">2016-11-03T12:37:46Z</dcterms:modified>
  <cp:category/>
  <cp:version/>
  <cp:contentType/>
  <cp:contentStatus/>
</cp:coreProperties>
</file>